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<sst xmlns="http://schemas.openxmlformats.org/spreadsheetml/2006/main" count="33">
  <si>
    <t>2018年五四表彰名额分配表</t>
  </si>
  <si>
    <t>系院名称</t>
  </si>
  <si>
    <t>团员总数</t>
  </si>
  <si>
    <t>支部数</t>
  </si>
  <si>
    <t>社团数</t>
  </si>
  <si>
    <t>优秀      团总支部</t>
  </si>
  <si>
    <t>红旗支部（14%）</t>
  </si>
  <si>
    <t>优秀团干（4.15%）</t>
  </si>
  <si>
    <t>优秀团员（6.15%）</t>
  </si>
  <si>
    <t>机车车辆学院</t>
  </si>
  <si>
    <t>（5）</t>
  </si>
  <si>
    <t>护理学院</t>
  </si>
  <si>
    <t>（3）</t>
  </si>
  <si>
    <t>电气工程系</t>
  </si>
  <si>
    <t>机电工程系</t>
  </si>
  <si>
    <t>电子工程系</t>
  </si>
  <si>
    <t>运输管理学院</t>
  </si>
  <si>
    <t>铁道工程系</t>
  </si>
  <si>
    <t>（4）</t>
  </si>
  <si>
    <t>旅游商贸系</t>
  </si>
  <si>
    <t>医学技术系</t>
  </si>
  <si>
    <t>药学系</t>
  </si>
  <si>
    <t>（9）</t>
  </si>
  <si>
    <t>艺术系</t>
  </si>
  <si>
    <t>软件学院</t>
  </si>
  <si>
    <t>国教/欧亚</t>
  </si>
  <si>
    <t>（7）</t>
  </si>
  <si>
    <t>其他社团</t>
  </si>
  <si>
    <t>院级部门</t>
  </si>
  <si>
    <t>教工团支部</t>
  </si>
  <si>
    <t>总计</t>
  </si>
  <si>
    <t>注：优秀团总支 5；红旗支部 60；优秀团干 783；优秀团员 1131</t>
  </si>
  <si>
    <t>备注：优秀团干和优秀团员括号中的数目为给所属团总支社团学生的优秀团干和优秀团员数</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</si>
</sst>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_ "/>
  </numFmts>
  <fonts count="28">
    <font>
      <sz val="11"/>
      <color indexed="8"/>
      <name val="宋体"/>
      <charset val="134"/>
    </font>
    <font>
      <sz val="11"/>
      <name val="宋体"/>
      <charset val="134"/>
    </font>
    <font>
      <b/>
      <sz val="24"/>
      <name val="宋体"/>
      <charset val="134"/>
    </font>
    <font>
      <b/>
      <sz val="16"/>
      <name val="宋体"/>
      <charset val="134"/>
    </font>
    <font>
      <b/>
      <sz val="14"/>
      <name val="宋体"/>
      <charset val="134"/>
    </font>
    <font>
      <b/>
      <sz val="12"/>
      <name val="宋体"/>
      <charset val="134"/>
    </font>
    <font>
      <b/>
      <sz val="12"/>
      <color rgb="FFFF0000"/>
      <name val="宋体"/>
      <charset val="134"/>
    </font>
    <font>
      <sz val="11"/>
      <color rgb="FFFF0000"/>
      <name val="宋体"/>
      <charset val="134"/>
    </font>
    <font>
      <sz val="11"/>
      <name val="Tahoma"/>
      <charset val="134"/>
    </font>
    <font>
      <sz val="11"/>
      <color indexed="8"/>
      <name val="宋体"/>
      <charset val="0"/>
    </font>
    <font>
      <i/>
      <sz val="11"/>
      <color indexed="23"/>
      <name val="宋体"/>
      <charset val="0"/>
    </font>
    <font>
      <b/>
      <sz val="11"/>
      <color indexed="62"/>
      <name val="宋体"/>
      <charset val="134"/>
    </font>
    <font>
      <sz val="11"/>
      <color indexed="60"/>
      <name val="宋体"/>
      <charset val="0"/>
    </font>
    <font>
      <b/>
      <sz val="11"/>
      <color indexed="9"/>
      <name val="宋体"/>
      <charset val="0"/>
    </font>
    <font>
      <b/>
      <sz val="13"/>
      <color indexed="62"/>
      <name val="宋体"/>
      <charset val="134"/>
    </font>
    <font>
      <sz val="11"/>
      <color indexed="9"/>
      <name val="宋体"/>
      <charset val="0"/>
    </font>
    <font>
      <sz val="11"/>
      <color indexed="52"/>
      <name val="宋体"/>
      <charset val="0"/>
    </font>
    <font>
      <b/>
      <sz val="18"/>
      <color indexed="62"/>
      <name val="宋体"/>
      <charset val="134"/>
    </font>
    <font>
      <u/>
      <sz val="11"/>
      <color indexed="12"/>
      <name val="宋体"/>
      <charset val="0"/>
    </font>
    <font>
      <sz val="11"/>
      <color indexed="62"/>
      <name val="宋体"/>
      <charset val="0"/>
    </font>
    <font>
      <b/>
      <sz val="11"/>
      <color indexed="52"/>
      <name val="宋体"/>
      <charset val="0"/>
    </font>
    <font>
      <u/>
      <sz val="11"/>
      <color indexed="20"/>
      <name val="宋体"/>
      <charset val="0"/>
    </font>
    <font>
      <sz val="12"/>
      <name val="宋体"/>
      <charset val="134"/>
    </font>
    <font>
      <sz val="11"/>
      <color indexed="17"/>
      <name val="宋体"/>
      <charset val="0"/>
    </font>
    <font>
      <sz val="11"/>
      <color indexed="10"/>
      <name val="宋体"/>
      <charset val="0"/>
    </font>
    <font>
      <b/>
      <sz val="11"/>
      <color indexed="63"/>
      <name val="宋体"/>
      <charset val="0"/>
    </font>
    <font>
      <b/>
      <sz val="15"/>
      <color indexed="62"/>
      <name val="宋体"/>
      <charset val="134"/>
    </font>
    <font>
      <b/>
      <sz val="11"/>
      <color indexed="8"/>
      <name val="宋体"/>
      <charset val="0"/>
    </font>
  </fonts>
  <fills count="17">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44"/>
        <bgColor indexed="64"/>
      </patternFill>
    </fill>
    <fill>
      <patternFill patternType="solid">
        <fgColor indexed="55"/>
        <bgColor indexed="64"/>
      </patternFill>
    </fill>
    <fill>
      <patternFill patternType="solid">
        <fgColor indexed="22"/>
        <bgColor indexed="64"/>
      </patternFill>
    </fill>
    <fill>
      <patternFill patternType="solid">
        <fgColor indexed="26"/>
        <bgColor indexed="64"/>
      </patternFill>
    </fill>
    <fill>
      <patternFill patternType="solid">
        <fgColor indexed="57"/>
        <bgColor indexed="64"/>
      </patternFill>
    </fill>
    <fill>
      <patternFill patternType="solid">
        <fgColor indexed="43"/>
        <bgColor indexed="64"/>
      </patternFill>
    </fill>
    <fill>
      <patternFill patternType="solid">
        <fgColor indexed="27"/>
        <bgColor indexed="64"/>
      </patternFill>
    </fill>
    <fill>
      <patternFill patternType="solid">
        <fgColor indexed="31"/>
        <bgColor indexed="64"/>
      </patternFill>
    </fill>
    <fill>
      <patternFill patternType="solid">
        <fgColor indexed="9"/>
        <bgColor indexed="64"/>
      </patternFill>
    </fill>
    <fill>
      <patternFill patternType="solid">
        <fgColor indexed="49"/>
        <bgColor indexed="64"/>
      </patternFill>
    </fill>
    <fill>
      <patternFill patternType="solid">
        <fgColor indexed="51"/>
        <bgColor indexed="64"/>
      </patternFill>
    </fill>
    <fill>
      <patternFill patternType="solid">
        <fgColor indexed="53"/>
        <bgColor indexed="64"/>
      </patternFill>
    </fill>
  </fills>
  <borders count="17">
    <border>
      <left/>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medium">
        <color indexed="44"/>
      </bottom>
      <diagonal/>
    </border>
  </borders>
  <cellStyleXfs count="57">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9"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0" fillId="8" borderId="12" applyNumberFormat="0" applyFont="0" applyAlignment="0" applyProtection="0">
      <alignment vertical="center"/>
    </xf>
    <xf numFmtId="0" fontId="15" fillId="4" borderId="0" applyNumberFormat="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26" fillId="0" borderId="10" applyNumberFormat="0" applyFill="0" applyAlignment="0" applyProtection="0">
      <alignment vertical="center"/>
    </xf>
    <xf numFmtId="0" fontId="0" fillId="0" borderId="0">
      <alignment vertical="center"/>
    </xf>
    <xf numFmtId="0" fontId="14" fillId="0" borderId="10" applyNumberFormat="0" applyFill="0" applyAlignment="0" applyProtection="0">
      <alignment vertical="center"/>
    </xf>
    <xf numFmtId="0" fontId="15" fillId="5" borderId="0" applyNumberFormat="0" applyBorder="0" applyAlignment="0" applyProtection="0">
      <alignment vertical="center"/>
    </xf>
    <xf numFmtId="0" fontId="11" fillId="0" borderId="16" applyNumberFormat="0" applyFill="0" applyAlignment="0" applyProtection="0">
      <alignment vertical="center"/>
    </xf>
    <xf numFmtId="0" fontId="15" fillId="3" borderId="0" applyNumberFormat="0" applyBorder="0" applyAlignment="0" applyProtection="0">
      <alignment vertical="center"/>
    </xf>
    <xf numFmtId="0" fontId="25" fillId="13" borderId="14" applyNumberFormat="0" applyAlignment="0" applyProtection="0">
      <alignment vertical="center"/>
    </xf>
    <xf numFmtId="0" fontId="20" fillId="13" borderId="13" applyNumberFormat="0" applyAlignment="0" applyProtection="0">
      <alignment vertical="center"/>
    </xf>
    <xf numFmtId="0" fontId="13" fillId="6" borderId="9" applyNumberFormat="0" applyAlignment="0" applyProtection="0">
      <alignment vertical="center"/>
    </xf>
    <xf numFmtId="0" fontId="9" fillId="2" borderId="0" applyNumberFormat="0" applyBorder="0" applyAlignment="0" applyProtection="0">
      <alignment vertical="center"/>
    </xf>
    <xf numFmtId="0" fontId="15" fillId="16" borderId="0" applyNumberFormat="0" applyBorder="0" applyAlignment="0" applyProtection="0">
      <alignment vertical="center"/>
    </xf>
    <xf numFmtId="0" fontId="16" fillId="0" borderId="11" applyNumberFormat="0" applyFill="0" applyAlignment="0" applyProtection="0">
      <alignment vertical="center"/>
    </xf>
    <xf numFmtId="0" fontId="27" fillId="0" borderId="15" applyNumberFormat="0" applyFill="0" applyAlignment="0" applyProtection="0">
      <alignment vertical="center"/>
    </xf>
    <xf numFmtId="0" fontId="23" fillId="2" borderId="0" applyNumberFormat="0" applyBorder="0" applyAlignment="0" applyProtection="0">
      <alignment vertical="center"/>
    </xf>
    <xf numFmtId="0" fontId="12" fillId="10" borderId="0" applyNumberFormat="0" applyBorder="0" applyAlignment="0" applyProtection="0">
      <alignment vertical="center"/>
    </xf>
    <xf numFmtId="0" fontId="9" fillId="12" borderId="0" applyNumberFormat="0" applyBorder="0" applyAlignment="0" applyProtection="0">
      <alignment vertical="center"/>
    </xf>
    <xf numFmtId="0" fontId="15" fillId="14" borderId="0" applyNumberFormat="0" applyBorder="0" applyAlignment="0" applyProtection="0">
      <alignment vertical="center"/>
    </xf>
    <xf numFmtId="0" fontId="9" fillId="1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6" borderId="0" applyNumberFormat="0" applyBorder="0" applyAlignment="0" applyProtection="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5" fillId="14" borderId="0" applyNumberFormat="0" applyBorder="0" applyAlignment="0" applyProtection="0">
      <alignment vertical="center"/>
    </xf>
    <xf numFmtId="0" fontId="9" fillId="5"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9" fillId="2" borderId="0" applyNumberFormat="0" applyBorder="0" applyAlignment="0" applyProtection="0">
      <alignment vertical="center"/>
    </xf>
    <xf numFmtId="0" fontId="15" fillId="9" borderId="0" applyNumberFormat="0" applyBorder="0" applyAlignment="0" applyProtection="0">
      <alignment vertical="center"/>
    </xf>
    <xf numFmtId="0" fontId="0" fillId="0" borderId="0">
      <alignment vertical="center"/>
    </xf>
    <xf numFmtId="0" fontId="22" fillId="0" borderId="0">
      <alignment vertical="center"/>
    </xf>
    <xf numFmtId="0" fontId="8" fillId="0" borderId="0">
      <alignment vertical="center"/>
    </xf>
    <xf numFmtId="0" fontId="0" fillId="0" borderId="0">
      <alignment vertical="center"/>
    </xf>
  </cellStyleXfs>
  <cellXfs count="27">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xf>
    <xf numFmtId="0" fontId="2" fillId="0" borderId="0" xfId="0" applyFont="1" applyFill="1" applyAlignment="1">
      <alignment horizont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5" xfId="0" applyFont="1" applyFill="1" applyBorder="1" applyAlignment="1">
      <alignment horizontal="center"/>
    </xf>
    <xf numFmtId="0" fontId="5" fillId="0" borderId="5" xfId="0" applyFont="1" applyFill="1" applyBorder="1" applyAlignment="1">
      <alignment horizontal="center"/>
    </xf>
    <xf numFmtId="0" fontId="6" fillId="0" borderId="5" xfId="0" applyFont="1" applyFill="1" applyBorder="1" applyAlignment="1"/>
    <xf numFmtId="176" fontId="5" fillId="0" borderId="5" xfId="0" applyNumberFormat="1" applyFont="1" applyFill="1" applyBorder="1" applyAlignment="1">
      <alignment horizontal="center"/>
    </xf>
    <xf numFmtId="0" fontId="5" fillId="0" borderId="6" xfId="0" applyFont="1" applyFill="1" applyBorder="1" applyAlignment="1">
      <alignment horizontal="center"/>
    </xf>
    <xf numFmtId="0" fontId="3" fillId="0" borderId="7" xfId="0" applyFont="1" applyFill="1" applyBorder="1" applyAlignment="1">
      <alignment horizontal="center"/>
    </xf>
    <xf numFmtId="0" fontId="6" fillId="0" borderId="7" xfId="0" applyFont="1" applyFill="1" applyBorder="1" applyAlignment="1"/>
    <xf numFmtId="0" fontId="5" fillId="0" borderId="7" xfId="0" applyFont="1" applyFill="1" applyBorder="1" applyAlignment="1">
      <alignment horizontal="center"/>
    </xf>
    <xf numFmtId="0" fontId="5" fillId="0" borderId="5" xfId="0" applyFont="1" applyFill="1" applyBorder="1" applyAlignment="1"/>
    <xf numFmtId="0" fontId="6" fillId="0" borderId="5" xfId="0" applyFont="1" applyFill="1" applyBorder="1" applyAlignment="1">
      <alignment horizontal="center"/>
    </xf>
    <xf numFmtId="0" fontId="5" fillId="0" borderId="8" xfId="0" applyFont="1" applyFill="1" applyBorder="1" applyAlignment="1">
      <alignment horizontal="center"/>
    </xf>
    <xf numFmtId="0" fontId="3" fillId="0" borderId="5" xfId="0" applyFont="1" applyFill="1" applyBorder="1" applyAlignment="1">
      <alignment horizontal="center" vertical="center"/>
    </xf>
    <xf numFmtId="0" fontId="4" fillId="0" borderId="0" xfId="0" applyFont="1" applyFill="1" applyBorder="1" applyAlignment="1">
      <alignment horizontal="center"/>
    </xf>
    <xf numFmtId="0" fontId="4" fillId="0" borderId="5" xfId="0" applyFont="1" applyFill="1" applyBorder="1" applyAlignment="1">
      <alignment horizontal="center" vertical="center" wrapText="1"/>
    </xf>
    <xf numFmtId="0" fontId="7" fillId="0" borderId="0" xfId="0" applyFont="1">
      <alignment vertical="center"/>
    </xf>
    <xf numFmtId="49" fontId="4" fillId="0" borderId="5" xfId="0" applyNumberFormat="1" applyFont="1" applyFill="1" applyBorder="1" applyAlignment="1">
      <alignment horizontal="center" vertical="center" wrapText="1"/>
    </xf>
    <xf numFmtId="176" fontId="5" fillId="0" borderId="5" xfId="0" applyNumberFormat="1" applyFont="1" applyFill="1" applyBorder="1" applyAlignment="1"/>
    <xf numFmtId="0" fontId="0" fillId="0" borderId="5" xfId="0" applyBorder="1">
      <alignment vertical="center"/>
    </xf>
    <xf numFmtId="0" fontId="1" fillId="0" borderId="5" xfId="0" applyFont="1" applyBorder="1">
      <alignment vertical="center"/>
    </xf>
  </cellXfs>
  <cellStyles count="57">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3" xfId="53"/>
    <cellStyle name="常规 7" xfId="54"/>
    <cellStyle name="常规 5" xfId="55"/>
    <cellStyle name="常规 4"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tabSelected="1" workbookViewId="0">
      <selection activeCell="Q11" sqref="Q11"/>
    </sheetView>
  </sheetViews>
  <sheetFormatPr defaultColWidth="9" defaultRowHeight="13.5"/>
  <cols>
    <col min="1" max="1" width="19" customWidth="1"/>
    <col min="2" max="2" width="13" customWidth="1"/>
    <col min="3" max="3" width="9.375" customWidth="1"/>
    <col min="4" max="4" width="9.5" customWidth="1"/>
    <col min="5" max="5" width="10.875" customWidth="1"/>
    <col min="6" max="7" width="6.625" customWidth="1"/>
    <col min="8" max="8" width="11.7583333333333" customWidth="1"/>
    <col min="9" max="9" width="9.00833333333333" customWidth="1"/>
    <col min="10" max="10" width="11.7583333333333" customWidth="1"/>
    <col min="11" max="11" width="9.00833333333333" customWidth="1"/>
  </cols>
  <sheetData>
    <row r="1" ht="31.5" spans="1:11">
      <c r="A1" s="2" t="s">
        <v>0</v>
      </c>
      <c r="B1" s="3"/>
      <c r="C1" s="3"/>
      <c r="D1" s="3"/>
      <c r="E1" s="3"/>
      <c r="F1" s="3"/>
      <c r="G1" s="3"/>
      <c r="H1" s="3"/>
      <c r="I1" s="3"/>
      <c r="J1" s="3"/>
      <c r="K1" s="3"/>
    </row>
    <row r="2" ht="52" customHeight="1" spans="1:12">
      <c r="A2" s="4" t="s">
        <v>1</v>
      </c>
      <c r="B2" s="5" t="s">
        <v>2</v>
      </c>
      <c r="C2" s="5" t="s">
        <v>3</v>
      </c>
      <c r="D2" s="5" t="s">
        <v>4</v>
      </c>
      <c r="E2" s="5" t="s">
        <v>5</v>
      </c>
      <c r="F2" s="6" t="s">
        <v>6</v>
      </c>
      <c r="G2" s="7"/>
      <c r="H2" s="6" t="s">
        <v>7</v>
      </c>
      <c r="I2" s="7"/>
      <c r="J2" s="21" t="s">
        <v>8</v>
      </c>
      <c r="K2" s="21"/>
      <c r="L2" s="22"/>
    </row>
    <row r="3" ht="20.25" spans="1:11">
      <c r="A3" s="8" t="s">
        <v>9</v>
      </c>
      <c r="B3" s="9">
        <v>2387</v>
      </c>
      <c r="C3" s="9">
        <v>44</v>
      </c>
      <c r="D3" s="9">
        <v>5</v>
      </c>
      <c r="E3" s="10"/>
      <c r="F3" s="11">
        <f>C3*0.14</f>
        <v>6.16</v>
      </c>
      <c r="G3" s="11"/>
      <c r="H3" s="11">
        <v>100</v>
      </c>
      <c r="I3" s="23" t="s">
        <v>10</v>
      </c>
      <c r="J3" s="24">
        <f>B3*0.0615</f>
        <v>146.8005</v>
      </c>
      <c r="K3" s="23" t="s">
        <v>10</v>
      </c>
    </row>
    <row r="4" ht="20.25" spans="1:11">
      <c r="A4" s="8" t="s">
        <v>11</v>
      </c>
      <c r="B4" s="9">
        <v>1372</v>
      </c>
      <c r="C4" s="9">
        <v>29</v>
      </c>
      <c r="D4" s="9">
        <v>3</v>
      </c>
      <c r="E4" s="10"/>
      <c r="F4" s="11">
        <f t="shared" ref="F4:F15" si="0">C4*0.14</f>
        <v>4.06</v>
      </c>
      <c r="G4" s="11"/>
      <c r="H4" s="11">
        <f t="shared" ref="H4:H15" si="1">B4*0.0415</f>
        <v>56.938</v>
      </c>
      <c r="I4" s="23" t="s">
        <v>12</v>
      </c>
      <c r="J4" s="24">
        <f t="shared" ref="J4:J15" si="2">B4*0.0615</f>
        <v>84.378</v>
      </c>
      <c r="K4" s="23" t="s">
        <v>12</v>
      </c>
    </row>
    <row r="5" ht="20.25" spans="1:11">
      <c r="A5" s="8" t="s">
        <v>13</v>
      </c>
      <c r="B5" s="9">
        <v>962</v>
      </c>
      <c r="C5" s="9">
        <v>23</v>
      </c>
      <c r="D5" s="9">
        <v>3</v>
      </c>
      <c r="E5" s="10"/>
      <c r="F5" s="11">
        <f t="shared" si="0"/>
        <v>3.22</v>
      </c>
      <c r="G5" s="11"/>
      <c r="H5" s="11">
        <f t="shared" si="1"/>
        <v>39.923</v>
      </c>
      <c r="I5" s="23" t="s">
        <v>12</v>
      </c>
      <c r="J5" s="24">
        <f t="shared" si="2"/>
        <v>59.163</v>
      </c>
      <c r="K5" s="23" t="s">
        <v>12</v>
      </c>
    </row>
    <row r="6" ht="20.25" spans="1:11">
      <c r="A6" s="8" t="s">
        <v>14</v>
      </c>
      <c r="B6" s="9">
        <v>705</v>
      </c>
      <c r="C6" s="9">
        <v>24</v>
      </c>
      <c r="D6" s="9">
        <v>3</v>
      </c>
      <c r="E6" s="10"/>
      <c r="F6" s="11">
        <f t="shared" si="0"/>
        <v>3.36</v>
      </c>
      <c r="G6" s="11"/>
      <c r="H6" s="11">
        <f t="shared" si="1"/>
        <v>29.2575</v>
      </c>
      <c r="I6" s="23" t="s">
        <v>12</v>
      </c>
      <c r="J6" s="24">
        <f t="shared" si="2"/>
        <v>43.3575</v>
      </c>
      <c r="K6" s="23" t="s">
        <v>12</v>
      </c>
    </row>
    <row r="7" ht="20.25" spans="1:11">
      <c r="A7" s="8" t="s">
        <v>15</v>
      </c>
      <c r="B7" s="9">
        <v>1213</v>
      </c>
      <c r="C7" s="9">
        <v>36</v>
      </c>
      <c r="D7" s="9">
        <v>5</v>
      </c>
      <c r="E7" s="10"/>
      <c r="F7" s="11">
        <f t="shared" si="0"/>
        <v>5.04</v>
      </c>
      <c r="G7" s="11"/>
      <c r="H7" s="11">
        <f t="shared" si="1"/>
        <v>50.3395</v>
      </c>
      <c r="I7" s="23" t="s">
        <v>10</v>
      </c>
      <c r="J7" s="24">
        <f t="shared" si="2"/>
        <v>74.5995</v>
      </c>
      <c r="K7" s="23" t="s">
        <v>10</v>
      </c>
    </row>
    <row r="8" ht="20.25" spans="1:11">
      <c r="A8" s="8" t="s">
        <v>16</v>
      </c>
      <c r="B8" s="9">
        <v>2104</v>
      </c>
      <c r="C8" s="9">
        <v>42</v>
      </c>
      <c r="D8" s="9">
        <v>3</v>
      </c>
      <c r="E8" s="10"/>
      <c r="F8" s="11">
        <f t="shared" si="0"/>
        <v>5.88</v>
      </c>
      <c r="G8" s="11"/>
      <c r="H8" s="11">
        <f t="shared" si="1"/>
        <v>87.316</v>
      </c>
      <c r="I8" s="23" t="s">
        <v>12</v>
      </c>
      <c r="J8" s="24">
        <f t="shared" si="2"/>
        <v>129.396</v>
      </c>
      <c r="K8" s="23" t="s">
        <v>12</v>
      </c>
    </row>
    <row r="9" ht="20.25" spans="1:11">
      <c r="A9" s="8" t="s">
        <v>17</v>
      </c>
      <c r="B9" s="9">
        <v>831</v>
      </c>
      <c r="C9" s="9">
        <v>21</v>
      </c>
      <c r="D9" s="9">
        <v>4</v>
      </c>
      <c r="E9" s="10"/>
      <c r="F9" s="11">
        <f t="shared" si="0"/>
        <v>2.94</v>
      </c>
      <c r="G9" s="11"/>
      <c r="H9" s="11">
        <f t="shared" si="1"/>
        <v>34.4865</v>
      </c>
      <c r="I9" s="23" t="s">
        <v>18</v>
      </c>
      <c r="J9" s="24">
        <f t="shared" si="2"/>
        <v>51.1065</v>
      </c>
      <c r="K9" s="23" t="s">
        <v>18</v>
      </c>
    </row>
    <row r="10" ht="20.25" spans="1:11">
      <c r="A10" s="8" t="s">
        <v>19</v>
      </c>
      <c r="B10" s="9">
        <v>410</v>
      </c>
      <c r="C10" s="9">
        <v>14</v>
      </c>
      <c r="D10" s="9">
        <v>4</v>
      </c>
      <c r="E10" s="10"/>
      <c r="F10" s="11">
        <f t="shared" si="0"/>
        <v>1.96</v>
      </c>
      <c r="G10" s="11"/>
      <c r="H10" s="11">
        <f t="shared" si="1"/>
        <v>17.015</v>
      </c>
      <c r="I10" s="23" t="s">
        <v>18</v>
      </c>
      <c r="J10" s="24">
        <f t="shared" si="2"/>
        <v>25.215</v>
      </c>
      <c r="K10" s="23" t="s">
        <v>18</v>
      </c>
    </row>
    <row r="11" ht="20.25" spans="1:11">
      <c r="A11" s="8" t="s">
        <v>20</v>
      </c>
      <c r="B11" s="9">
        <v>867</v>
      </c>
      <c r="C11" s="9">
        <v>24</v>
      </c>
      <c r="D11" s="9">
        <v>5</v>
      </c>
      <c r="E11" s="10"/>
      <c r="F11" s="11">
        <f t="shared" si="0"/>
        <v>3.36</v>
      </c>
      <c r="G11" s="11"/>
      <c r="H11" s="11">
        <f t="shared" si="1"/>
        <v>35.9805</v>
      </c>
      <c r="I11" s="23" t="s">
        <v>10</v>
      </c>
      <c r="J11" s="24">
        <f t="shared" si="2"/>
        <v>53.3205</v>
      </c>
      <c r="K11" s="23" t="s">
        <v>10</v>
      </c>
    </row>
    <row r="12" ht="20.25" spans="1:11">
      <c r="A12" s="8" t="s">
        <v>21</v>
      </c>
      <c r="B12" s="12">
        <v>616</v>
      </c>
      <c r="C12" s="12">
        <v>18</v>
      </c>
      <c r="D12" s="9">
        <v>9</v>
      </c>
      <c r="E12" s="10"/>
      <c r="F12" s="11">
        <f t="shared" si="0"/>
        <v>2.52</v>
      </c>
      <c r="G12" s="11"/>
      <c r="H12" s="11">
        <f t="shared" si="1"/>
        <v>25.564</v>
      </c>
      <c r="I12" s="23" t="s">
        <v>22</v>
      </c>
      <c r="J12" s="24">
        <f t="shared" si="2"/>
        <v>37.884</v>
      </c>
      <c r="K12" s="23" t="s">
        <v>22</v>
      </c>
    </row>
    <row r="13" ht="20.25" spans="1:11">
      <c r="A13" s="8" t="s">
        <v>23</v>
      </c>
      <c r="B13" s="12">
        <v>981</v>
      </c>
      <c r="C13" s="12">
        <v>27</v>
      </c>
      <c r="D13" s="9">
        <v>9</v>
      </c>
      <c r="E13" s="10"/>
      <c r="F13" s="11">
        <f t="shared" si="0"/>
        <v>3.78</v>
      </c>
      <c r="G13" s="11"/>
      <c r="H13" s="11">
        <f t="shared" si="1"/>
        <v>40.7115</v>
      </c>
      <c r="I13" s="23" t="s">
        <v>22</v>
      </c>
      <c r="J13" s="24">
        <f t="shared" si="2"/>
        <v>60.3315</v>
      </c>
      <c r="K13" s="23" t="s">
        <v>22</v>
      </c>
    </row>
    <row r="14" ht="20.25" spans="1:11">
      <c r="A14" s="8" t="s">
        <v>24</v>
      </c>
      <c r="B14" s="9">
        <v>835</v>
      </c>
      <c r="C14" s="9">
        <v>25</v>
      </c>
      <c r="D14" s="9">
        <v>3</v>
      </c>
      <c r="E14" s="10"/>
      <c r="F14" s="11">
        <f t="shared" si="0"/>
        <v>3.5</v>
      </c>
      <c r="G14" s="11"/>
      <c r="H14" s="11">
        <f t="shared" si="1"/>
        <v>34.6525</v>
      </c>
      <c r="I14" s="23" t="s">
        <v>12</v>
      </c>
      <c r="J14" s="24">
        <f t="shared" si="2"/>
        <v>51.3525</v>
      </c>
      <c r="K14" s="23" t="s">
        <v>12</v>
      </c>
    </row>
    <row r="15" ht="20.25" spans="1:11">
      <c r="A15" s="8" t="s">
        <v>25</v>
      </c>
      <c r="B15" s="9">
        <v>4116</v>
      </c>
      <c r="C15" s="9">
        <v>95</v>
      </c>
      <c r="D15" s="9">
        <v>7</v>
      </c>
      <c r="E15" s="10"/>
      <c r="F15" s="11">
        <f t="shared" si="0"/>
        <v>13.3</v>
      </c>
      <c r="G15" s="11"/>
      <c r="H15" s="11">
        <f t="shared" si="1"/>
        <v>170.814</v>
      </c>
      <c r="I15" s="23" t="s">
        <v>26</v>
      </c>
      <c r="J15" s="24">
        <f t="shared" si="2"/>
        <v>253.134</v>
      </c>
      <c r="K15" s="23" t="s">
        <v>26</v>
      </c>
    </row>
    <row r="16" ht="20.25" spans="1:11">
      <c r="A16" s="13" t="s">
        <v>27</v>
      </c>
      <c r="B16" s="14"/>
      <c r="C16" s="14"/>
      <c r="D16" s="15">
        <v>22</v>
      </c>
      <c r="E16" s="14"/>
      <c r="F16" s="9"/>
      <c r="G16" s="9"/>
      <c r="H16" s="15">
        <v>22</v>
      </c>
      <c r="I16" s="25"/>
      <c r="J16" s="24">
        <v>22</v>
      </c>
      <c r="K16" s="23"/>
    </row>
    <row r="17" s="1" customFormat="1" ht="20.25" spans="1:18">
      <c r="A17" s="8" t="s">
        <v>28</v>
      </c>
      <c r="B17" s="9"/>
      <c r="C17" s="16"/>
      <c r="D17" s="9">
        <v>19</v>
      </c>
      <c r="E17" s="16"/>
      <c r="F17" s="17"/>
      <c r="G17" s="17"/>
      <c r="H17" s="9">
        <v>38</v>
      </c>
      <c r="I17" s="26"/>
      <c r="J17" s="24">
        <v>38</v>
      </c>
      <c r="K17" s="23"/>
      <c r="O17"/>
      <c r="P17"/>
      <c r="Q17"/>
      <c r="R17"/>
    </row>
    <row r="18" ht="20.25" spans="1:11">
      <c r="A18" s="8" t="s">
        <v>29</v>
      </c>
      <c r="B18" s="9">
        <v>9</v>
      </c>
      <c r="C18" s="9">
        <v>1</v>
      </c>
      <c r="D18" s="9"/>
      <c r="E18" s="16"/>
      <c r="F18" s="18"/>
      <c r="G18" s="12"/>
      <c r="H18" s="16"/>
      <c r="I18" s="9"/>
      <c r="J18" s="24">
        <v>1</v>
      </c>
      <c r="K18" s="23"/>
    </row>
    <row r="19" ht="20.25" spans="1:11">
      <c r="A19" s="19" t="s">
        <v>30</v>
      </c>
      <c r="B19" s="9">
        <v>17408</v>
      </c>
      <c r="C19" s="9">
        <v>423</v>
      </c>
      <c r="D19" s="17"/>
      <c r="E19" s="9">
        <v>5</v>
      </c>
      <c r="F19" s="11">
        <v>60</v>
      </c>
      <c r="G19" s="11"/>
      <c r="H19" s="9">
        <v>783</v>
      </c>
      <c r="I19" s="9"/>
      <c r="J19" s="24">
        <v>1131</v>
      </c>
      <c r="K19" s="23"/>
    </row>
    <row r="20" ht="18.75" spans="1:10">
      <c r="A20" s="20" t="s">
        <v>31</v>
      </c>
      <c r="B20" s="20"/>
      <c r="C20" s="20"/>
      <c r="D20" s="20"/>
      <c r="E20" s="20"/>
      <c r="F20" s="20"/>
      <c r="G20" s="20"/>
      <c r="H20" s="20"/>
      <c r="I20" s="20"/>
      <c r="J20" s="20"/>
    </row>
    <row r="21" ht="33" customHeight="1" spans="1:9">
      <c r="A21" s="20" t="s">
        <v>32</v>
      </c>
      <c r="B21" s="20"/>
      <c r="C21" s="20"/>
      <c r="D21" s="20"/>
      <c r="E21" s="20"/>
      <c r="F21" s="20"/>
      <c r="G21" s="20"/>
      <c r="H21" s="20"/>
      <c r="I21" s="20"/>
    </row>
  </sheetData>
  <mergeCells count="23">
    <mergeCell ref="A1:K1"/>
    <mergeCell ref="F2:G2"/>
    <mergeCell ref="H2:I2"/>
    <mergeCell ref="J2:K2"/>
    <mergeCell ref="F3:G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A20:I20"/>
    <mergeCell ref="A21:I21"/>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cyh</cp:lastModifiedBy>
  <dcterms:created xsi:type="dcterms:W3CDTF">2017-03-19T13:17:00Z</dcterms:created>
  <dcterms:modified xsi:type="dcterms:W3CDTF">2018-04-08T09:53:48Z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